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Arkusz1" sheetId="1" state="visible" r:id="rId2"/>
  </sheets>
  <definedNames>
    <definedName function="false" hidden="false" localSheetId="0" name="_xlnm.Print_Area" vbProcedure="false">Arkusz1!$A$1:$E$52</definedName>
    <definedName function="false" hidden="false" localSheetId="0" name="_xlnm.Print_Titles" vbProcedure="false">Arkusz1!$2:$2</definedName>
    <definedName function="false" hidden="false" localSheetId="0" name="_xlnm.Print_Area" vbProcedure="false">Arkusz1!$A$1:$E$52</definedName>
    <definedName function="false" hidden="false" localSheetId="0" name="_xlnm.Print_Titles" vbProcedure="false">Arkusz1!$2:$2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<sst xmlns="http://schemas.openxmlformats.org/spreadsheetml/2006/main" count="95" uniqueCount="82">
  <si>
    <t>PROMESY  2019 r. usuwanie skutków ruchów osuwiskowych ziemi</t>
  </si>
  <si>
    <t>Lp.</t>
  </si>
  <si>
    <t>J.S.T.</t>
  </si>
  <si>
    <t>Powiat</t>
  </si>
  <si>
    <t>Nazwa zadania </t>
  </si>
  <si>
    <t>PROMESY 2019</t>
  </si>
  <si>
    <t>Bochnia m.</t>
  </si>
  <si>
    <t>bocheński</t>
  </si>
  <si>
    <t>Wykonanie właściwych prac w ramach zadania pn. „Stabilizacja i zabezpieczenie osuwiska wraz z odbudową drogi ul. Łychów w km 0+000,00 -0+130 w miejscowości Bochnia".</t>
  </si>
  <si>
    <t>suma Bochnia m.</t>
  </si>
  <si>
    <t>Bukowina Tatrzańska</t>
  </si>
  <si>
    <t>tatrzański</t>
  </si>
  <si>
    <t>Wykonanie właściwych prac w ramach zadania pn.: Stabilizacji osuwiska celem zabezpieczenia drogi gminnej K420031 (Bukowina Brzegi –Jurgów) w miejscowości Brzegi (ul. Halna), wraz z odbudową drogi gminnej w kilometrażu 2+986 -3+002</t>
  </si>
  <si>
    <t>suma Bukowina Tatrzańska</t>
  </si>
  <si>
    <t>Grybów m.</t>
  </si>
  <si>
    <t>nowosądecki</t>
  </si>
  <si>
    <t>Wykonanie dokumentacji projektowo-budowlanej w ramach zadania pn. Stabilizacja osuwiska wraz z odbudową drogi gminnej nr K290734 w miejscowości Grybów - ul. Chłodna w km 0+030 - 0+070</t>
  </si>
  <si>
    <t>suma Grybów m.</t>
  </si>
  <si>
    <t>Jodłownik</t>
  </si>
  <si>
    <t>limanowski</t>
  </si>
  <si>
    <t>Wykonanie właściwych prac w ramach zadania pn. "Stabilizacja osuwiska w celu zabezpieczenia drogi gminnej nr 102 w miejscowości Wilkowisko, gmina Jodłownik w km 0+580-0+600".</t>
  </si>
  <si>
    <t>Wykonanie dokumentacji projektowo-budowlanej w ramach zadania pn. "Stabilizacja osuwiska wraz z odbudową drogi gminnej nr działki ewid. 474 w miejscowości Szyk, Gmina Jodłownik w km 0+640-0+800".</t>
  </si>
  <si>
    <t>suma Jodłownik</t>
  </si>
  <si>
    <t>Kamionka Wielka</t>
  </si>
  <si>
    <t>Wykonanie dokumentacji geologiczno-inżynierskiej w ramach zadania pn. Stabilizacja osuwisk wraz z odbudową drogi „Wolniki”(dz. ewid. nr 15) w m. Mszalnica w km 0+350-0+630</t>
  </si>
  <si>
    <t>suma Kamionka Wielka</t>
  </si>
  <si>
    <t>Lanckorona</t>
  </si>
  <si>
    <t>Wadowicki</t>
  </si>
  <si>
    <t>Wykonanie właściwych prac w ramach zadania pn.: Przeniesienie - Odbudowa budynku Remizy Ochotniczej Straży Pożarnej Lanckorona - Łaśnica na działkach 7502/2,7509 poza terenem osuwiskowym w Lanckoronie</t>
  </si>
  <si>
    <t>suma Lanckorona</t>
  </si>
  <si>
    <t>Muszyna</t>
  </si>
  <si>
    <t>Wykonanie dokumentacji projektowo-budowlanej w ramach zadania pn.: "Stabilizacja osuwiska nr 81112 wraz z odbudową drogi gminnej - ul. Leśnej w km. 0+756,06 -0+800 w miejscowości Muszyna"</t>
  </si>
  <si>
    <t>suma Muszyna</t>
  </si>
  <si>
    <t>Piwniczna-Zdrój</t>
  </si>
  <si>
    <t>Wykonanie dokumentacji projektowo - budowlanej w ramach zadania pn.: Stabilizacja osuwiska wraz z odbudową drogi gminnej Witkowskie Piwniczna-Zdrój nr K293572 w km 0+177-0+237</t>
  </si>
  <si>
    <t>suma Piwniczna-Zdrój</t>
  </si>
  <si>
    <t>Zakliczyn</t>
  </si>
  <si>
    <t>tarnowski</t>
  </si>
  <si>
    <t>Wykonanie dokumentacji projektowo-budowlanej w ramach zadania pn.: „Stabilizacja osuwisk (2 0/1, 2 0/2) wraz z odbudową drogi gminnej nr K203340 w m. Paleśnica w km 0+000-0+720, dz. nr 2”</t>
  </si>
  <si>
    <t>Wykonanie dokumentacji geologiczno-inżynierskiej w ramach zadania pn.: „Stabilizacja osuwisk (03, 04, 05) wraz z odbudową drogi gminnej K203345 (G15) w m. Faliszewice w km 0+220 – 1+100, dz. nr 19/2”</t>
  </si>
  <si>
    <t>suma Zakliczyn</t>
  </si>
  <si>
    <t>Zembrzyce</t>
  </si>
  <si>
    <t>suski</t>
  </si>
  <si>
    <t>Wykonanie dokumentacji projektowo-budowlanej w ramach zadania pn.: ,,Przeniesienie – budowa drogi gminnej Zarąbki nad Skawcami na długości 550 mb w miejscowości Zembrzyce, w zamian za stabilizację osuwiska oraz drogi gminnej nr 441233K dz. nr ewid.3686/5, 3741/32, 3741/33”</t>
  </si>
  <si>
    <t>Wykonanie dokumentacji projektowo-budowlanej dla zadania pn.: Stabilizacja osuwiska wraz z odbudową drogi gminnej Ruski Grygle nr 441237 K w km od 0+460 do 0+492, dz. nr ewid. 4295/1 w miejscowości Zembrzyce</t>
  </si>
  <si>
    <t>suma Zembrzyce</t>
  </si>
  <si>
    <t>razem gminy</t>
  </si>
  <si>
    <t>Powiat Bocheński</t>
  </si>
  <si>
    <t>Wykonanie dokumentacji geologiczno - inżynierskiej w ramach zadania pn. Zabezpieczenie i stabilizacja osuwiska wraz z odbudową drogi i usunięciem skutków w ciągu drogi powiatowej nr 2074K Żegocina - Kamionna w miejscowości Bełdno w km 3+045 - 3+191</t>
  </si>
  <si>
    <t>suma Powiat Bocheński</t>
  </si>
  <si>
    <t>Powiat Gorlicki</t>
  </si>
  <si>
    <t>Wykonanie właściwych prac w ramach zadania pn.: „Stabilizacja osuwiska na działce ew. nr 271/1 celem zabezpieczenia Specjalnego Ośrodka Szkolno-Wychowawczego im. Janusza Korczaka w Szymbarku”</t>
  </si>
  <si>
    <t>Wykonanie dokumentacji projektowo-budowlanej w ramach zadania pn.: Stabilizacja osuwiska w miejscowości Ropa w ciągu drogi powiatowej 1504K Ropa- Wawrzka -Florynka wraz z odbudową drogi w km 2+112 - 2+149 i przepustu w km 2+135</t>
  </si>
  <si>
    <t>suma Powiat Gorlicki</t>
  </si>
  <si>
    <t>Powiat Nowosądecki</t>
  </si>
  <si>
    <t>Wykonanie dokumentacji projektowo-budowlanej w ramach zadania pn. "Stabilizacja i zabezpieczenie osuwiska wraz z odbudową drogi powiatowej nr 1448 K Tymowa - Łososina Dolna w m. Michalczowa w km 11+715 - 11+875"</t>
  </si>
  <si>
    <t>suma Powiat Nowosądecki</t>
  </si>
  <si>
    <t>Powiat Proszowicki</t>
  </si>
  <si>
    <t>Wykonanie właściwych prac w ramach zadania pn.: ,,Zabezpieczenie i stabilizacja osuwiska wraz z odbudową drogi i usunięciem skutków w ciągu drogi powiatowej nr 1266K Gnatowice – Koniusza – Igołomia w miejscowości Wierzbno w km 7+210 – 7+250”</t>
  </si>
  <si>
    <t>suma Powiat Proszowicki</t>
  </si>
  <si>
    <t>Powiat Suski</t>
  </si>
  <si>
    <r>
      <rPr>
        <sz val="10"/>
        <color rgb="FFFF0000"/>
        <rFont val="Calibri"/>
        <family val="2"/>
        <charset val="238"/>
      </rPr>
      <t>Wykonanie właściwych prac w ramach zadania pn.: "Stabilizacja osuwisk nr 81231 i nr 6791 wraz z odbudową drogi powiatowej nr K 1677 w miejscowości Osielec w km 23+980 -24+080 oraz w km 24+080-24+140"</t>
    </r>
    <r>
      <rPr>
        <sz val="10"/>
        <color rgb="FFFF0000"/>
        <rFont val="Calibri"/>
        <family val="2"/>
        <charset val="238"/>
      </rPr>
      <t> - etap I</t>
    </r>
  </si>
  <si>
    <t>suma Powiat Suski</t>
  </si>
  <si>
    <t>Powiat Tarnowski</t>
  </si>
  <si>
    <t>Wykonanie dokumentacji projektowo-budowlanej w ramach zadania pn.: Stabilizacja osuwiska wraz z odbudową drogi powiatowej nr 1381K w miejscowości Zalasowa w km 7+530 – 7+600.</t>
  </si>
  <si>
    <t>suma Powiat Tarnowski</t>
  </si>
  <si>
    <t>Powiat Tatrzański</t>
  </si>
  <si>
    <t>Wykonanie dokumentacji projektowo - budowlanej w ramach zadania pn.: "Stabilizacja osuwiska wraz z odbudową drogi powiatowej nr 1656K ul. Powstańców Śląskich w miejscowości Zakopane w km 0+827 do 0+897"</t>
  </si>
  <si>
    <t>suma Powiat Tatrzański</t>
  </si>
  <si>
    <t>Powiat Wielicki</t>
  </si>
  <si>
    <t>Wykonanie dokumentacji projektowo-budowlanej w ramach zadania pn.: Zabezpieczenie i stabilizacja osuwiska wraz z odbudową drogi i usunięciem skutków w ciągu drogi powiatowej nr 2020K Łazany – Niegowić w m. Łazany w km 0+300-0+450</t>
  </si>
  <si>
    <t>suma Powiat Wielicki</t>
  </si>
  <si>
    <t>razem powiaty</t>
  </si>
  <si>
    <t>Samorząd Województwa Małopolskiego</t>
  </si>
  <si>
    <t>Wykonanie dokumentacji projektowo-budowlanej w ramach zadania pn.:Zabezpieczenie osuwiska w ciągu DW nr 965 odc.210 w km 5+915-5+945 w m. Laskowa Górna II</t>
  </si>
  <si>
    <t>Wykonanie dokumentacji geologiczno-inżynierskiej w ramach zadania pn.:" Zabezpieczenie osuwisk w ciągu DW nr 967, odc. 090 km 0+775 - 2+350 w m. Winiary".</t>
  </si>
  <si>
    <t>Wykonanie dokumentacji geologiczno-inżynierskiej w ramach zadania pn.:" Zabezpieczenie osuwiska wraz z odbudową DW nr 966 , odc. 100 km 1+710 - 1+800 w m. Zagórzany".</t>
  </si>
  <si>
    <t>Wykonanie dokumentacji geologiczno-inżynierskiej w ramach zadania pn.:" Zabezpieczenie osuwiska wraz z odbudową DW nr 977 , odc. 020 km 0+870 - 0+950 w m. Nowodworze".</t>
  </si>
  <si>
    <t>razem województwo</t>
  </si>
  <si>
    <t>ilość jst</t>
  </si>
  <si>
    <t>ilość zadań</t>
  </si>
  <si>
    <t>RAZEM  PROMESY 2019 r.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</si>
</sst>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#,##0.00"/>
    <numFmt numFmtId="167" formatCode="_-* #,##0.00,_z_ł_-;\-* #,##0.00,_z_ł_-;_-* \-??\ _z_ł_-;_-@_-"/>
    <numFmt numFmtId="168" formatCode="_-* #,##0,_z_ł_-;\-* #,##0,_z_ł_-;_-* \-??\ _z_ł_-;_-@_-"/>
  </numFmts>
  <fonts count="14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000000"/>
      <name val="Calibri"/>
      <family val="2"/>
      <charset val="1"/>
    </font>
    <font>
      <b val="true"/>
      <sz val="14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 val="true"/>
      <sz val="12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sz val="10"/>
      <color rgb="FFFF0000"/>
      <name val="Calibri"/>
      <family val="2"/>
      <charset val="238"/>
    </font>
    <font>
      <b val="true"/>
      <sz val="12"/>
      <color rgb="FFFFFFFF"/>
      <name val="Calibri"/>
      <family val="2"/>
      <charset val="238"/>
    </font>
    <font>
      <b val="true"/>
      <i val="true"/>
      <sz val="16"/>
      <color rgb="FFFFFFFF"/>
      <name val="Calibri"/>
      <family val="2"/>
      <charset val="238"/>
    </font>
    <font>
      <b val="true"/>
      <sz val="14"/>
      <color rgb="FFFFFFFF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CD6EE"/>
        <bgColor rgb="FF99CCFF"/>
      </patternFill>
    </fill>
    <fill>
      <patternFill patternType="solid">
        <fgColor rgb="FFFFD966"/>
        <bgColor rgb="FFFFFF99"/>
      </patternFill>
    </fill>
    <fill>
      <patternFill patternType="solid">
        <fgColor rgb="FF000000"/>
        <bgColor rgb="FF003300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0" xfId="2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2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0" fillId="0" borderId="2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3" borderId="4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3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9" fillId="3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4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2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4" borderId="2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4" borderId="2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5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5" borderId="0" xfId="2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3" fillId="5" borderId="2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3" fillId="5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5" borderId="7" xfId="2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lny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CD6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96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5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B27" activeCellId="0" sqref="B27"/>
    </sheetView>
  </sheetViews>
  <sheetFormatPr defaultRowHeight="15.6"/>
  <cols>
    <col collapsed="false" hidden="false" max="1" min="1" style="1" width="5.12755102040816"/>
    <col collapsed="false" hidden="false" max="2" min="2" style="1" width="18.6275510204082"/>
    <col collapsed="false" hidden="false" max="3" min="3" style="1" width="13.7704081632653"/>
    <col collapsed="false" hidden="false" max="4" min="4" style="1" width="49.2704081632653"/>
    <col collapsed="false" hidden="false" max="5" min="5" style="1" width="16.7397959183673"/>
    <col collapsed="false" hidden="false" max="6" min="6" style="1" width="21.0612244897959"/>
    <col collapsed="false" hidden="false" max="7" min="7" style="1" width="12.4183673469388"/>
    <col collapsed="false" hidden="false" max="1025" min="8" style="1" width="9.04591836734694"/>
  </cols>
  <sheetData>
    <row r="1" s="4" customFormat="true" ht="21.75" hidden="false" customHeight="true" outlineLevel="0" collapsed="false">
      <c r="A1" s="2" t="s">
        <v>0</v>
      </c>
      <c r="B1" s="2"/>
      <c r="C1" s="2"/>
      <c r="D1" s="2"/>
      <c r="E1" s="2"/>
      <c r="F1" s="3"/>
    </row>
    <row r="2" s="8" customFormat="true" ht="21.75" hidden="false" customHeight="true" outlineLevel="0" collapsed="false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/>
    </row>
    <row r="3" s="8" customFormat="true" ht="52.5" hidden="false" customHeight="true" outlineLevel="0" collapsed="false">
      <c r="A3" s="9" t="n">
        <v>1</v>
      </c>
      <c r="B3" s="10" t="s">
        <v>6</v>
      </c>
      <c r="C3" s="11" t="s">
        <v>7</v>
      </c>
      <c r="D3" s="12" t="s">
        <v>8</v>
      </c>
      <c r="E3" s="13" t="n">
        <v>4840000</v>
      </c>
      <c r="F3" s="7"/>
    </row>
    <row r="4" s="8" customFormat="true" ht="18" hidden="false" customHeight="true" outlineLevel="0" collapsed="false">
      <c r="A4" s="14" t="n">
        <v>1</v>
      </c>
      <c r="B4" s="15" t="s">
        <v>9</v>
      </c>
      <c r="C4" s="15"/>
      <c r="D4" s="16"/>
      <c r="E4" s="17" t="n">
        <f aca="false">SUM(E3)</f>
        <v>4840000</v>
      </c>
      <c r="F4" s="7"/>
    </row>
    <row r="5" s="8" customFormat="true" ht="66.75" hidden="false" customHeight="true" outlineLevel="0" collapsed="false">
      <c r="A5" s="9" t="n">
        <v>2</v>
      </c>
      <c r="B5" s="10" t="s">
        <v>10</v>
      </c>
      <c r="C5" s="11" t="s">
        <v>11</v>
      </c>
      <c r="D5" s="12" t="s">
        <v>12</v>
      </c>
      <c r="E5" s="13" t="n">
        <v>1650000</v>
      </c>
      <c r="F5" s="7"/>
    </row>
    <row r="6" s="8" customFormat="true" ht="18" hidden="false" customHeight="true" outlineLevel="0" collapsed="false">
      <c r="A6" s="14" t="n">
        <v>2</v>
      </c>
      <c r="B6" s="15" t="s">
        <v>13</v>
      </c>
      <c r="C6" s="15"/>
      <c r="D6" s="16"/>
      <c r="E6" s="17" t="n">
        <f aca="false">SUM(E5)</f>
        <v>1650000</v>
      </c>
      <c r="F6" s="7"/>
    </row>
    <row r="7" s="8" customFormat="true" ht="49.5" hidden="false" customHeight="true" outlineLevel="0" collapsed="false">
      <c r="A7" s="9" t="n">
        <v>3</v>
      </c>
      <c r="B7" s="10" t="s">
        <v>14</v>
      </c>
      <c r="C7" s="11" t="s">
        <v>15</v>
      </c>
      <c r="D7" s="12" t="s">
        <v>16</v>
      </c>
      <c r="E7" s="13" t="n">
        <v>96000</v>
      </c>
      <c r="F7" s="7"/>
    </row>
    <row r="8" s="8" customFormat="true" ht="18" hidden="false" customHeight="true" outlineLevel="0" collapsed="false">
      <c r="A8" s="14" t="n">
        <v>3</v>
      </c>
      <c r="B8" s="15" t="s">
        <v>17</v>
      </c>
      <c r="C8" s="15"/>
      <c r="D8" s="16"/>
      <c r="E8" s="17" t="n">
        <f aca="false">SUM(E7)</f>
        <v>96000</v>
      </c>
      <c r="F8" s="7"/>
    </row>
    <row r="9" s="8" customFormat="true" ht="52.5" hidden="false" customHeight="true" outlineLevel="0" collapsed="false">
      <c r="A9" s="9" t="n">
        <v>4</v>
      </c>
      <c r="B9" s="10" t="s">
        <v>18</v>
      </c>
      <c r="C9" s="11" t="s">
        <v>19</v>
      </c>
      <c r="D9" s="12" t="s">
        <v>20</v>
      </c>
      <c r="E9" s="13" t="n">
        <v>1000000</v>
      </c>
      <c r="F9" s="7"/>
    </row>
    <row r="10" s="8" customFormat="true" ht="52.5" hidden="false" customHeight="true" outlineLevel="0" collapsed="false">
      <c r="A10" s="9" t="n">
        <v>5</v>
      </c>
      <c r="B10" s="10" t="s">
        <v>18</v>
      </c>
      <c r="C10" s="11" t="s">
        <v>19</v>
      </c>
      <c r="D10" s="12" t="s">
        <v>21</v>
      </c>
      <c r="E10" s="13" t="n">
        <v>93000</v>
      </c>
      <c r="F10" s="7"/>
    </row>
    <row r="11" s="8" customFormat="true" ht="18" hidden="false" customHeight="true" outlineLevel="0" collapsed="false">
      <c r="A11" s="14" t="n">
        <v>4</v>
      </c>
      <c r="B11" s="15" t="s">
        <v>22</v>
      </c>
      <c r="C11" s="15"/>
      <c r="D11" s="16"/>
      <c r="E11" s="17" t="n">
        <f aca="false">SUM(E9:E10)</f>
        <v>1093000</v>
      </c>
      <c r="F11" s="7"/>
    </row>
    <row r="12" s="8" customFormat="true" ht="57.75" hidden="false" customHeight="true" outlineLevel="0" collapsed="false">
      <c r="A12" s="9" t="n">
        <v>6</v>
      </c>
      <c r="B12" s="10" t="s">
        <v>23</v>
      </c>
      <c r="C12" s="11" t="s">
        <v>15</v>
      </c>
      <c r="D12" s="12" t="s">
        <v>24</v>
      </c>
      <c r="E12" s="13" t="n">
        <v>80000</v>
      </c>
      <c r="F12" s="7"/>
    </row>
    <row r="13" s="8" customFormat="true" ht="18" hidden="false" customHeight="true" outlineLevel="0" collapsed="false">
      <c r="A13" s="14" t="n">
        <v>5</v>
      </c>
      <c r="B13" s="15" t="s">
        <v>25</v>
      </c>
      <c r="C13" s="15"/>
      <c r="D13" s="16"/>
      <c r="E13" s="17" t="n">
        <f aca="false">SUM(E12)</f>
        <v>80000</v>
      </c>
      <c r="F13" s="7"/>
    </row>
    <row r="14" s="8" customFormat="true" ht="51.75" hidden="false" customHeight="true" outlineLevel="0" collapsed="false">
      <c r="A14" s="9" t="n">
        <v>7</v>
      </c>
      <c r="B14" s="10" t="s">
        <v>26</v>
      </c>
      <c r="C14" s="11" t="s">
        <v>27</v>
      </c>
      <c r="D14" s="12" t="s">
        <v>28</v>
      </c>
      <c r="E14" s="13" t="n">
        <v>1220000</v>
      </c>
      <c r="F14" s="7"/>
    </row>
    <row r="15" s="8" customFormat="true" ht="18" hidden="false" customHeight="true" outlineLevel="0" collapsed="false">
      <c r="A15" s="14" t="n">
        <v>6</v>
      </c>
      <c r="B15" s="15" t="s">
        <v>29</v>
      </c>
      <c r="C15" s="15"/>
      <c r="D15" s="16"/>
      <c r="E15" s="17" t="n">
        <f aca="false">SUM(E14)</f>
        <v>1220000</v>
      </c>
      <c r="F15" s="7"/>
    </row>
    <row r="16" s="8" customFormat="true" ht="53.25" hidden="false" customHeight="true" outlineLevel="0" collapsed="false">
      <c r="A16" s="9" t="n">
        <v>8</v>
      </c>
      <c r="B16" s="10" t="s">
        <v>30</v>
      </c>
      <c r="C16" s="11" t="s">
        <v>15</v>
      </c>
      <c r="D16" s="12" t="s">
        <v>31</v>
      </c>
      <c r="E16" s="13" t="n">
        <v>64000</v>
      </c>
      <c r="F16" s="7"/>
    </row>
    <row r="17" s="8" customFormat="true" ht="18" hidden="false" customHeight="true" outlineLevel="0" collapsed="false">
      <c r="A17" s="14" t="n">
        <v>7</v>
      </c>
      <c r="B17" s="15" t="s">
        <v>32</v>
      </c>
      <c r="C17" s="15"/>
      <c r="D17" s="16"/>
      <c r="E17" s="17" t="n">
        <f aca="false">SUM(E16)</f>
        <v>64000</v>
      </c>
      <c r="F17" s="7"/>
    </row>
    <row r="18" s="8" customFormat="true" ht="54.75" hidden="false" customHeight="true" outlineLevel="0" collapsed="false">
      <c r="A18" s="9" t="n">
        <v>9</v>
      </c>
      <c r="B18" s="10" t="s">
        <v>33</v>
      </c>
      <c r="C18" s="11" t="s">
        <v>15</v>
      </c>
      <c r="D18" s="12" t="s">
        <v>34</v>
      </c>
      <c r="E18" s="13" t="n">
        <v>44000</v>
      </c>
      <c r="F18" s="7"/>
    </row>
    <row r="19" customFormat="false" ht="18" hidden="false" customHeight="true" outlineLevel="0" collapsed="false">
      <c r="A19" s="14" t="n">
        <v>8</v>
      </c>
      <c r="B19" s="15" t="s">
        <v>35</v>
      </c>
      <c r="C19" s="15"/>
      <c r="D19" s="16"/>
      <c r="E19" s="17" t="n">
        <f aca="false">SUM(E18)</f>
        <v>44000</v>
      </c>
      <c r="F19" s="7"/>
      <c r="G19" s="0"/>
      <c r="H19" s="0"/>
      <c r="I19" s="0"/>
      <c r="J19" s="0"/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53.25" hidden="false" customHeight="true" outlineLevel="0" collapsed="false">
      <c r="A20" s="9" t="n">
        <v>10</v>
      </c>
      <c r="B20" s="10" t="s">
        <v>36</v>
      </c>
      <c r="C20" s="11" t="s">
        <v>37</v>
      </c>
      <c r="D20" s="12" t="s">
        <v>38</v>
      </c>
      <c r="E20" s="13" t="n">
        <v>59000</v>
      </c>
      <c r="F20" s="7"/>
      <c r="G20" s="0"/>
      <c r="H20" s="0"/>
      <c r="I20" s="0"/>
      <c r="J20" s="0"/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53.25" hidden="false" customHeight="true" outlineLevel="0" collapsed="false">
      <c r="A21" s="9" t="n">
        <v>11</v>
      </c>
      <c r="B21" s="10" t="s">
        <v>36</v>
      </c>
      <c r="C21" s="11" t="s">
        <v>37</v>
      </c>
      <c r="D21" s="12" t="s">
        <v>39</v>
      </c>
      <c r="E21" s="13" t="n">
        <v>64000</v>
      </c>
      <c r="F21" s="7"/>
      <c r="G21" s="0"/>
      <c r="H21" s="0"/>
      <c r="I21" s="0"/>
      <c r="J21" s="0"/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8" hidden="false" customHeight="true" outlineLevel="0" collapsed="false">
      <c r="A22" s="14" t="n">
        <v>9</v>
      </c>
      <c r="B22" s="15" t="s">
        <v>40</v>
      </c>
      <c r="C22" s="15"/>
      <c r="D22" s="16"/>
      <c r="E22" s="17" t="n">
        <f aca="false">SUM(E20:E21)</f>
        <v>123000</v>
      </c>
      <c r="F22" s="7"/>
      <c r="G22" s="0"/>
      <c r="H22" s="0"/>
      <c r="I22" s="0"/>
      <c r="J22" s="0"/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68.25" hidden="false" customHeight="true" outlineLevel="0" collapsed="false">
      <c r="A23" s="9" t="n">
        <v>12</v>
      </c>
      <c r="B23" s="10" t="s">
        <v>41</v>
      </c>
      <c r="C23" s="11" t="s">
        <v>42</v>
      </c>
      <c r="D23" s="12" t="s">
        <v>43</v>
      </c>
      <c r="E23" s="13" t="n">
        <v>64000</v>
      </c>
      <c r="F23" s="7"/>
      <c r="G23" s="0"/>
      <c r="H23" s="0"/>
      <c r="I23" s="0"/>
      <c r="J23" s="0"/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53.25" hidden="false" customHeight="true" outlineLevel="0" collapsed="false">
      <c r="A24" s="9" t="n">
        <v>13</v>
      </c>
      <c r="B24" s="10" t="s">
        <v>41</v>
      </c>
      <c r="C24" s="11" t="s">
        <v>42</v>
      </c>
      <c r="D24" s="12" t="s">
        <v>44</v>
      </c>
      <c r="E24" s="13" t="n">
        <v>48000</v>
      </c>
      <c r="F24" s="7"/>
      <c r="G24" s="0"/>
      <c r="H24" s="0"/>
      <c r="I24" s="0"/>
      <c r="J24" s="0"/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8" hidden="false" customHeight="true" outlineLevel="0" collapsed="false">
      <c r="A25" s="14" t="n">
        <v>10</v>
      </c>
      <c r="B25" s="15" t="s">
        <v>45</v>
      </c>
      <c r="C25" s="15"/>
      <c r="D25" s="16"/>
      <c r="E25" s="17" t="n">
        <f aca="false">SUM(E23:E24)</f>
        <v>112000</v>
      </c>
      <c r="F25" s="7"/>
      <c r="G25" s="0"/>
      <c r="H25" s="0"/>
      <c r="I25" s="0"/>
      <c r="J25" s="0"/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21.75" hidden="false" customHeight="true" outlineLevel="0" collapsed="false">
      <c r="A26" s="18" t="n">
        <f aca="false">A25</f>
        <v>10</v>
      </c>
      <c r="B26" s="19" t="s">
        <v>46</v>
      </c>
      <c r="C26" s="19"/>
      <c r="D26" s="20"/>
      <c r="E26" s="21" t="n">
        <f aca="false">E25+E22+E19+E17+E15+E13+E11+E8+E6+E4</f>
        <v>9322000</v>
      </c>
      <c r="F26" s="22"/>
      <c r="G26" s="0"/>
      <c r="H26" s="0"/>
      <c r="I26" s="0"/>
      <c r="J26" s="0"/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s="8" customFormat="true" ht="69" hidden="false" customHeight="true" outlineLevel="0" collapsed="false">
      <c r="A27" s="9" t="n">
        <v>1</v>
      </c>
      <c r="B27" s="10" t="s">
        <v>47</v>
      </c>
      <c r="C27" s="11"/>
      <c r="D27" s="12" t="s">
        <v>48</v>
      </c>
      <c r="E27" s="13" t="n">
        <v>40000</v>
      </c>
      <c r="F27" s="7"/>
    </row>
    <row r="28" s="8" customFormat="true" ht="18" hidden="false" customHeight="true" outlineLevel="0" collapsed="false">
      <c r="A28" s="14" t="n">
        <v>1</v>
      </c>
      <c r="B28" s="15" t="s">
        <v>49</v>
      </c>
      <c r="C28" s="15"/>
      <c r="D28" s="16"/>
      <c r="E28" s="17" t="n">
        <f aca="false">SUM(E27)</f>
        <v>40000</v>
      </c>
      <c r="F28" s="7"/>
    </row>
    <row r="29" s="8" customFormat="true" ht="55.5" hidden="false" customHeight="true" outlineLevel="0" collapsed="false">
      <c r="A29" s="9" t="n">
        <v>2</v>
      </c>
      <c r="B29" s="10" t="s">
        <v>50</v>
      </c>
      <c r="C29" s="11"/>
      <c r="D29" s="12" t="s">
        <v>51</v>
      </c>
      <c r="E29" s="13" t="n">
        <v>290000</v>
      </c>
      <c r="F29" s="7"/>
    </row>
    <row r="30" s="8" customFormat="true" ht="57.75" hidden="false" customHeight="true" outlineLevel="0" collapsed="false">
      <c r="A30" s="9" t="n">
        <v>3</v>
      </c>
      <c r="B30" s="10" t="s">
        <v>50</v>
      </c>
      <c r="C30" s="11"/>
      <c r="D30" s="12" t="s">
        <v>52</v>
      </c>
      <c r="E30" s="13" t="n">
        <v>59000</v>
      </c>
      <c r="F30" s="7"/>
    </row>
    <row r="31" s="8" customFormat="true" ht="18" hidden="false" customHeight="true" outlineLevel="0" collapsed="false">
      <c r="A31" s="14" t="n">
        <v>2</v>
      </c>
      <c r="B31" s="15" t="s">
        <v>53</v>
      </c>
      <c r="C31" s="15"/>
      <c r="D31" s="16"/>
      <c r="E31" s="17" t="n">
        <f aca="false">SUM(E29:E30)</f>
        <v>349000</v>
      </c>
      <c r="F31" s="7"/>
    </row>
    <row r="32" s="8" customFormat="true" ht="53.25" hidden="false" customHeight="true" outlineLevel="0" collapsed="false">
      <c r="A32" s="9" t="n">
        <v>4</v>
      </c>
      <c r="B32" s="10" t="s">
        <v>54</v>
      </c>
      <c r="C32" s="11"/>
      <c r="D32" s="12" t="s">
        <v>55</v>
      </c>
      <c r="E32" s="13" t="n">
        <v>160000</v>
      </c>
      <c r="F32" s="7"/>
    </row>
    <row r="33" s="8" customFormat="true" ht="18" hidden="false" customHeight="true" outlineLevel="0" collapsed="false">
      <c r="A33" s="14" t="n">
        <v>3</v>
      </c>
      <c r="B33" s="15" t="s">
        <v>56</v>
      </c>
      <c r="C33" s="15"/>
      <c r="D33" s="16"/>
      <c r="E33" s="17" t="n">
        <f aca="false">SUM(E32)</f>
        <v>160000</v>
      </c>
      <c r="F33" s="7"/>
    </row>
    <row r="34" s="8" customFormat="true" ht="67.5" hidden="false" customHeight="true" outlineLevel="0" collapsed="false">
      <c r="A34" s="9" t="n">
        <v>5</v>
      </c>
      <c r="B34" s="10" t="s">
        <v>57</v>
      </c>
      <c r="C34" s="11"/>
      <c r="D34" s="12" t="s">
        <v>58</v>
      </c>
      <c r="E34" s="13" t="n">
        <v>2170000</v>
      </c>
      <c r="F34" s="7"/>
    </row>
    <row r="35" s="8" customFormat="true" ht="18" hidden="false" customHeight="true" outlineLevel="0" collapsed="false">
      <c r="A35" s="14" t="n">
        <v>4</v>
      </c>
      <c r="B35" s="15" t="s">
        <v>59</v>
      </c>
      <c r="C35" s="15"/>
      <c r="D35" s="16"/>
      <c r="E35" s="17" t="n">
        <f aca="false">SUM(E34)</f>
        <v>2170000</v>
      </c>
      <c r="F35" s="7"/>
    </row>
    <row r="36" s="8" customFormat="true" ht="54" hidden="false" customHeight="true" outlineLevel="0" collapsed="false">
      <c r="A36" s="9" t="n">
        <v>6</v>
      </c>
      <c r="B36" s="10" t="s">
        <v>60</v>
      </c>
      <c r="C36" s="11"/>
      <c r="D36" s="12" t="s">
        <v>61</v>
      </c>
      <c r="E36" s="13" t="n">
        <v>4000000</v>
      </c>
      <c r="F36" s="7"/>
    </row>
    <row r="37" s="8" customFormat="true" ht="18" hidden="false" customHeight="true" outlineLevel="0" collapsed="false">
      <c r="A37" s="14" t="n">
        <v>5</v>
      </c>
      <c r="B37" s="15" t="s">
        <v>62</v>
      </c>
      <c r="C37" s="15"/>
      <c r="D37" s="16"/>
      <c r="E37" s="17" t="n">
        <f aca="false">SUM(E36)</f>
        <v>4000000</v>
      </c>
      <c r="F37" s="7"/>
    </row>
    <row r="38" s="8" customFormat="true" ht="54.75" hidden="false" customHeight="true" outlineLevel="0" collapsed="false">
      <c r="A38" s="9" t="n">
        <v>7</v>
      </c>
      <c r="B38" s="10" t="s">
        <v>63</v>
      </c>
      <c r="C38" s="11"/>
      <c r="D38" s="12" t="s">
        <v>64</v>
      </c>
      <c r="E38" s="13" t="n">
        <v>80000</v>
      </c>
      <c r="F38" s="7"/>
    </row>
    <row r="39" customFormat="false" ht="18" hidden="false" customHeight="true" outlineLevel="0" collapsed="false">
      <c r="A39" s="14" t="n">
        <v>6</v>
      </c>
      <c r="B39" s="15" t="s">
        <v>65</v>
      </c>
      <c r="C39" s="15"/>
      <c r="D39" s="16"/>
      <c r="E39" s="17" t="n">
        <f aca="false">SUM(E38)</f>
        <v>80000</v>
      </c>
      <c r="F39" s="7"/>
      <c r="G39" s="0"/>
      <c r="H39" s="0"/>
      <c r="I39" s="0"/>
      <c r="J39" s="0"/>
      <c r="K39" s="0"/>
      <c r="L39" s="0"/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54" hidden="false" customHeight="true" outlineLevel="0" collapsed="false">
      <c r="A40" s="9" t="n">
        <v>8</v>
      </c>
      <c r="B40" s="10" t="s">
        <v>66</v>
      </c>
      <c r="C40" s="11"/>
      <c r="D40" s="12" t="s">
        <v>67</v>
      </c>
      <c r="E40" s="13" t="n">
        <v>96000</v>
      </c>
      <c r="F40" s="7"/>
      <c r="G40" s="0"/>
      <c r="H40" s="0"/>
      <c r="I40" s="0"/>
      <c r="J40" s="0"/>
      <c r="K40" s="0"/>
      <c r="L40" s="0"/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8" hidden="false" customHeight="true" outlineLevel="0" collapsed="false">
      <c r="A41" s="14" t="n">
        <v>7</v>
      </c>
      <c r="B41" s="15" t="s">
        <v>68</v>
      </c>
      <c r="C41" s="15"/>
      <c r="D41" s="16"/>
      <c r="E41" s="17" t="n">
        <f aca="false">SUM(E40)</f>
        <v>96000</v>
      </c>
      <c r="F41" s="7"/>
      <c r="G41" s="0"/>
      <c r="H41" s="0"/>
      <c r="I41" s="0"/>
      <c r="J41" s="0"/>
      <c r="K41" s="0"/>
      <c r="L41" s="0"/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62.25" hidden="false" customHeight="true" outlineLevel="0" collapsed="false">
      <c r="A42" s="9" t="n">
        <v>9</v>
      </c>
      <c r="B42" s="10" t="s">
        <v>69</v>
      </c>
      <c r="C42" s="11"/>
      <c r="D42" s="12" t="s">
        <v>70</v>
      </c>
      <c r="E42" s="13" t="n">
        <v>96000</v>
      </c>
      <c r="F42" s="7"/>
      <c r="G42" s="0"/>
      <c r="H42" s="0"/>
      <c r="I42" s="0"/>
      <c r="J42" s="0"/>
      <c r="K42" s="0"/>
      <c r="L42" s="0"/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18" hidden="false" customHeight="true" outlineLevel="0" collapsed="false">
      <c r="A43" s="14" t="n">
        <v>8</v>
      </c>
      <c r="B43" s="15" t="s">
        <v>71</v>
      </c>
      <c r="C43" s="15"/>
      <c r="D43" s="16"/>
      <c r="E43" s="17" t="n">
        <f aca="false">SUM(E42)</f>
        <v>96000</v>
      </c>
      <c r="F43" s="7"/>
      <c r="G43" s="0"/>
      <c r="H43" s="0"/>
      <c r="I43" s="0"/>
      <c r="J43" s="0"/>
      <c r="K43" s="0"/>
      <c r="L43" s="0"/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26.25" hidden="false" customHeight="true" outlineLevel="0" collapsed="false">
      <c r="A44" s="18" t="n">
        <f aca="false">A43</f>
        <v>8</v>
      </c>
      <c r="B44" s="19" t="s">
        <v>72</v>
      </c>
      <c r="C44" s="19"/>
      <c r="D44" s="20"/>
      <c r="E44" s="21" t="n">
        <f aca="false">E43+E41+E39+E37+E35+E33+E31+E28</f>
        <v>6991000</v>
      </c>
      <c r="F44" s="22"/>
      <c r="G44" s="0"/>
      <c r="H44" s="0"/>
      <c r="I44" s="0"/>
      <c r="J44" s="0"/>
      <c r="K44" s="0"/>
      <c r="L44" s="0"/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s="8" customFormat="true" ht="42" hidden="false" customHeight="true" outlineLevel="0" collapsed="false">
      <c r="A45" s="9" t="n">
        <v>1</v>
      </c>
      <c r="B45" s="10" t="s">
        <v>73</v>
      </c>
      <c r="C45" s="11"/>
      <c r="D45" s="12" t="s">
        <v>74</v>
      </c>
      <c r="E45" s="13" t="n">
        <v>80000</v>
      </c>
      <c r="F45" s="7"/>
    </row>
    <row r="46" s="8" customFormat="true" ht="42" hidden="false" customHeight="true" outlineLevel="0" collapsed="false">
      <c r="A46" s="9" t="n">
        <v>2</v>
      </c>
      <c r="B46" s="10" t="s">
        <v>73</v>
      </c>
      <c r="C46" s="11"/>
      <c r="D46" s="12" t="s">
        <v>75</v>
      </c>
      <c r="E46" s="13" t="n">
        <v>320000</v>
      </c>
      <c r="F46" s="7"/>
    </row>
    <row r="47" s="8" customFormat="true" ht="55.5" hidden="false" customHeight="true" outlineLevel="0" collapsed="false">
      <c r="A47" s="9" t="n">
        <v>3</v>
      </c>
      <c r="B47" s="10" t="s">
        <v>73</v>
      </c>
      <c r="C47" s="11"/>
      <c r="D47" s="12" t="s">
        <v>76</v>
      </c>
      <c r="E47" s="13" t="n">
        <v>96000</v>
      </c>
      <c r="F47" s="7"/>
    </row>
    <row r="48" s="8" customFormat="true" ht="53.25" hidden="false" customHeight="true" outlineLevel="0" collapsed="false">
      <c r="A48" s="9" t="n">
        <v>4</v>
      </c>
      <c r="B48" s="10" t="s">
        <v>73</v>
      </c>
      <c r="C48" s="11"/>
      <c r="D48" s="12" t="s">
        <v>77</v>
      </c>
      <c r="E48" s="13" t="n">
        <v>120000</v>
      </c>
      <c r="F48" s="7"/>
    </row>
    <row r="49" customFormat="false" ht="26.25" hidden="false" customHeight="true" outlineLevel="0" collapsed="false">
      <c r="A49" s="23" t="n">
        <v>1</v>
      </c>
      <c r="B49" s="19" t="s">
        <v>78</v>
      </c>
      <c r="C49" s="19"/>
      <c r="D49" s="20"/>
      <c r="E49" s="21" t="n">
        <f aca="false">SUM(E45:E48)</f>
        <v>616000</v>
      </c>
      <c r="F49" s="22"/>
    </row>
    <row r="50" customFormat="false" ht="7.5" hidden="false" customHeight="true" outlineLevel="0" collapsed="false">
      <c r="A50" s="24"/>
      <c r="B50" s="8"/>
      <c r="C50" s="8"/>
      <c r="D50" s="8"/>
      <c r="E50" s="25"/>
      <c r="F50" s="26"/>
    </row>
    <row r="51" customFormat="false" ht="10.5" hidden="false" customHeight="true" outlineLevel="0" collapsed="false">
      <c r="A51" s="27" t="s">
        <v>79</v>
      </c>
      <c r="B51" s="27"/>
      <c r="C51" s="28" t="s">
        <v>80</v>
      </c>
      <c r="D51" s="29" t="s">
        <v>81</v>
      </c>
      <c r="E51" s="30" t="n">
        <f aca="false">E49+E44+E26</f>
        <v>16929000</v>
      </c>
      <c r="F51" s="26"/>
    </row>
    <row r="52" customFormat="false" ht="18" hidden="false" customHeight="false" outlineLevel="0" collapsed="false">
      <c r="A52" s="31" t="n">
        <f aca="false">A49+A44+A26</f>
        <v>19</v>
      </c>
      <c r="B52" s="31"/>
      <c r="C52" s="32" t="n">
        <f aca="false">A48+A42+A24</f>
        <v>26</v>
      </c>
      <c r="D52" s="29"/>
      <c r="E52" s="30"/>
      <c r="F52" s="26"/>
    </row>
  </sheetData>
  <mergeCells count="26">
    <mergeCell ref="A1:E1"/>
    <mergeCell ref="B4:C4"/>
    <mergeCell ref="B6:C6"/>
    <mergeCell ref="B8:C8"/>
    <mergeCell ref="B11:C11"/>
    <mergeCell ref="B13:C13"/>
    <mergeCell ref="B15:C15"/>
    <mergeCell ref="B17:C17"/>
    <mergeCell ref="B19:C19"/>
    <mergeCell ref="B22:C22"/>
    <mergeCell ref="B25:C25"/>
    <mergeCell ref="B26:C26"/>
    <mergeCell ref="B28:C28"/>
    <mergeCell ref="B31:C31"/>
    <mergeCell ref="B33:C33"/>
    <mergeCell ref="B35:C35"/>
    <mergeCell ref="B37:C37"/>
    <mergeCell ref="B39:C39"/>
    <mergeCell ref="B41:C41"/>
    <mergeCell ref="B43:C43"/>
    <mergeCell ref="B44:C44"/>
    <mergeCell ref="B49:C49"/>
    <mergeCell ref="A51:B51"/>
    <mergeCell ref="D51:D52"/>
    <mergeCell ref="E51:E52"/>
    <mergeCell ref="A52:B52"/>
  </mergeCells>
  <printOptions headings="false" gridLines="false" gridLinesSet="true" horizontalCentered="true" verticalCentered="false"/>
  <pageMargins left="0.0784722222222222" right="0.0784722222222222" top="0.157638888888889" bottom="0.157638888888889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LibreOffice/5.0.5.2$Windows_x86 LibreOffice_project/55b006a02d247b5f7215fc6ea0fde844b30035b3</Application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2018-03-28T12:39:40Z</dcterms:created>
  <dc:creator>Chmura Katarzyna</dc:creator>
  <dc:language>pl-PL</dc:language>
  <cp:lastModifiedBy>Natalia Tupta</cp:lastModifiedBy>
  <cp:lastPrinted>2019-03-01T09:52:40Z</cp:lastPrinted>
  <dcterms:modified xsi:type="dcterms:W3CDTF">2019-03-01T09:53:23Z</dcterms:modified>
  <cp:revision>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MSWiA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